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rt here" state="visible" r:id="rId4"/>
    <sheet sheetId="2" name="Cost" state="visible" r:id="rId5"/>
    <sheet sheetId="3" name="Funding" state="visible" r:id="rId6"/>
    <sheet sheetId="4" name="Loan estimate" state="visible" r:id="rId7"/>
  </sheets>
  <calcPr calcId="171027"/>
</workbook>
</file>

<file path=xl/sharedStrings.xml><?xml version="1.0" encoding="utf-8"?>
<sst xmlns="http://schemas.openxmlformats.org/spreadsheetml/2006/main" count="69" uniqueCount="58">
  <si>
    <t>Dental School Cost Calculator</t>
  </si>
  <si>
    <t>A free tool from ToothOps · thetoothops.com · 2026–27 edition</t>
  </si>
  <si>
    <t/>
  </si>
  <si>
    <t>How to use it</t>
  </si>
  <si>
    <t>1.  On the Cost tab, type your expected costs for each year into the blue cells. Use each school's official cost of attendance as your starting point.</t>
  </si>
  <si>
    <t>2.  On the Funding tab, type what you expect from scholarships, service programs, savings, and loans. The tab shows any gap left to fill.</t>
  </si>
  <si>
    <t>3.  On the Loan estimate tab, enter interest rates to see a rough monthly payment after graduation.</t>
  </si>
  <si>
    <t>Only the blue cells are for typing. Everything else calculates for you.</t>
  </si>
  <si>
    <t>2026 federal loan limits for dental students (professional students)</t>
  </si>
  <si>
    <t>•  Graduate PLUS loans ended for new borrowers on July 1, 2026.</t>
  </si>
  <si>
    <t>•  Federal Direct Unsubsidized Loans: up to $50,000 per year and $200,000 in total, within a $257,500 lifetime limit across all federal student loans.</t>
  </si>
  <si>
    <t>•  Some current students are covered by a legacy rule. Ask your financial aid office how the limits apply to you.</t>
  </si>
  <si>
    <t>Important</t>
  </si>
  <si>
    <t>This is an estimate for planning, not financial advice. Real loans also have origination fees, and interest rates change every July.</t>
  </si>
  <si>
    <t>Confirm amounts at studentaid.gov and with your school's financial aid office. Figures are current as of November 2026.</t>
  </si>
  <si>
    <t>ToothOps is created by a dental student and HPSP recipient. Views are personal and do not reflect any school, military branch, or government agency.</t>
  </si>
  <si>
    <t>© 2026 ToothOps. Free for personal and educational use.</t>
  </si>
  <si>
    <t>Expense</t>
  </si>
  <si>
    <t>Year 1</t>
  </si>
  <si>
    <t>Year 2</t>
  </si>
  <si>
    <t>Year 3</t>
  </si>
  <si>
    <t>Year 4</t>
  </si>
  <si>
    <t>Total</t>
  </si>
  <si>
    <t>Tuition and required fees</t>
  </si>
  <si>
    <t>Instruments, equipment, and kit fees</t>
  </si>
  <si>
    <t>Books and supplies</t>
  </si>
  <si>
    <t>Health insurance</t>
  </si>
  <si>
    <t>Housing and utilities</t>
  </si>
  <si>
    <t>Food</t>
  </si>
  <si>
    <t>Transportation</t>
  </si>
  <si>
    <t>Board and licensure exams</t>
  </si>
  <si>
    <t>Personal and other</t>
  </si>
  <si>
    <t>Total cost of attendance</t>
  </si>
  <si>
    <t>Source</t>
  </si>
  <si>
    <t>Scholarships and grants</t>
  </si>
  <si>
    <t>Service scholarship (HPSP, NHSC, or IHS) — tuition and fees covered</t>
  </si>
  <si>
    <t>Savings and family help</t>
  </si>
  <si>
    <t>Work and other income</t>
  </si>
  <si>
    <t>Federal Direct Unsubsidized Loans</t>
  </si>
  <si>
    <t>Private loans</t>
  </si>
  <si>
    <t>Total funding</t>
  </si>
  <si>
    <t>Cost of attendance (from the Cost tab)</t>
  </si>
  <si>
    <t>Gap still to fill (cost minus funding)</t>
  </si>
  <si>
    <t>Federal loans this year vs. the $50,000 annual limit</t>
  </si>
  <si>
    <t>Federal loans so far vs. the $200,000 total limit</t>
  </si>
  <si>
    <t>The federal limits are for Direct Unsubsidized Loans for professional students starting July 1, 2026. Some current students are covered by a legacy rule — ask your aid office.</t>
  </si>
  <si>
    <t>Your inputs</t>
  </si>
  <si>
    <t>Federal loans</t>
  </si>
  <si>
    <t>Interest rate (yearly %)</t>
  </si>
  <si>
    <t>Years to repay after graduation</t>
  </si>
  <si>
    <t>Estimate</t>
  </si>
  <si>
    <t>Total borrowed</t>
  </si>
  <si>
    <t>Estimated interest built up during school and grace</t>
  </si>
  <si>
    <t>Estimated balance when repayment starts</t>
  </si>
  <si>
    <t>Estimated monthly payment</t>
  </si>
  <si>
    <t>Estimated total repaid</t>
  </si>
  <si>
    <t>Type the current rates into the blue cells. Federal rates are set each July at studentaid.gov; private rates depend on the lender and your credit.</t>
  </si>
  <si>
    <t>This simple estimate ignores origination fees, income-driven repayment, and forgiveness programs such as PSLF. Use it to compare options, not to plan exact payments.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</si>
</sst>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"/>
    <numFmt numFmtId="165" formatCode="0.00&quot;%&quot;"/>
  </numFmts>
  <fonts count="8" x14ac:knownFonts="1">
    <font>
      <color theme="1"/>
      <family val="2"/>
      <scheme val="minor"/>
      <sz val="11"/>
      <name val="Calibri"/>
    </font>
    <font>
      <b/>
      <color rgb="FF072C6E"/>
      <sz val="20"/>
    </font>
    <font>
      <color rgb="FF4A5870"/>
    </font>
    <font>
      <b/>
      <color rgb="FF054580"/>
      <sz val="13"/>
    </font>
    <font>
      <i/>
      <color rgb="FF4A5870"/>
    </font>
    <font>
      <b/>
      <color rgb="FFFFFFFF"/>
    </font>
    <font>
      <b/>
      <color rgb="FF072C6E"/>
    </font>
    <font>
      <color rgb="FF072C6E"/>
    </font>
  </fonts>
  <fills count="5">
    <fill>
      <patternFill patternType="none"/>
    </fill>
    <fill>
      <patternFill patternType="gray125"/>
    </fill>
    <fill>
      <patternFill patternType="solid">
        <fgColor rgb="FF054580"/>
      </patternFill>
    </fill>
    <fill>
      <patternFill patternType="solid">
        <fgColor rgb="FFE8F1F9"/>
      </patternFill>
    </fill>
    <fill>
      <patternFill patternType="solid">
        <fgColor rgb="FFF8EBE2"/>
      </patternFill>
    </fill>
  </fills>
  <borders count="2">
    <border>
      <left/>
      <right/>
      <top/>
      <bottom/>
      <diagonal/>
    </border>
    <border>
      <left style="thin">
        <color rgb="FFE3CFC0"/>
      </left>
      <right style="thin">
        <color rgb="FFE3CFC0"/>
      </right>
      <top style="thin">
        <color rgb="FFE3CFC0"/>
      </top>
      <bottom style="thin">
        <color rgb="FFE3CFC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2" borderId="1" xfId="0" applyFont="1" applyFill="1" applyBorder="1" applyAlignment="1">
      <alignment vertical="center"/>
    </xf>
    <xf numFmtId="0" fontId="0" fillId="0" borderId="1" xfId="0" applyBorder="1"/>
    <xf numFmtId="164" fontId="0" fillId="3" borderId="1" xfId="0" applyNumberFormat="1" applyFill="1" applyBorder="1"/>
    <xf numFmtId="164" fontId="6" fillId="0" borderId="1" xfId="0" applyNumberFormat="1" applyFont="1" applyBorder="1"/>
    <xf numFmtId="0" fontId="6" fillId="4" borderId="1" xfId="0" applyFont="1" applyFill="1" applyBorder="1"/>
    <xf numFmtId="164" fontId="6" fillId="4" borderId="1" xfId="0" applyNumberFormat="1" applyFont="1" applyFill="1" applyBorder="1"/>
    <xf numFmtId="0" fontId="7" fillId="0" borderId="1" xfId="0" applyFont="1" applyBorder="1"/>
    <xf numFmtId="0" fontId="4" fillId="0" borderId="0" xfId="0" applyFont="1"/>
    <xf numFmtId="165" fontId="0" fillId="3" borderId="1" xfId="0" applyNumberFormat="1" applyFill="1" applyBorder="1"/>
    <xf numFmtId="0" fontId="0" fillId="3" borderId="1" xfId="0" applyFill="1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1">
    <dxf>
      <font>
        <b/>
        <color rgb="FFB42318"/>
      </font>
      <fill>
        <patternFill patternType="solid">
          <fgColor rgb="FFFDECE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54580"/>
  </sheetPr>
  <dimension ref="B2:B21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100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4" spans="2:2" x14ac:dyDescent="0.25">
      <c r="B4" s="3" t="s">
        <v>2</v>
      </c>
    </row>
    <row r="5" spans="2:2" x14ac:dyDescent="0.25">
      <c r="B5" s="4" t="s">
        <v>3</v>
      </c>
    </row>
    <row r="6" spans="2:2" x14ac:dyDescent="0.25">
      <c r="B6" s="3" t="s">
        <v>4</v>
      </c>
    </row>
    <row r="7" spans="2:2" x14ac:dyDescent="0.25">
      <c r="B7" s="3" t="s">
        <v>5</v>
      </c>
    </row>
    <row r="8" spans="2:2" x14ac:dyDescent="0.25">
      <c r="B8" s="3" t="s">
        <v>6</v>
      </c>
    </row>
    <row r="9" spans="2:2" x14ac:dyDescent="0.25">
      <c r="B9" s="3" t="s">
        <v>7</v>
      </c>
    </row>
    <row r="10" spans="2:2" x14ac:dyDescent="0.25">
      <c r="B10" s="3" t="s">
        <v>2</v>
      </c>
    </row>
    <row r="11" spans="2:2" x14ac:dyDescent="0.25">
      <c r="B11" s="4" t="s">
        <v>8</v>
      </c>
    </row>
    <row r="12" spans="2:2" x14ac:dyDescent="0.25">
      <c r="B12" s="3" t="s">
        <v>9</v>
      </c>
    </row>
    <row r="13" spans="2:2" x14ac:dyDescent="0.25">
      <c r="B13" s="3" t="s">
        <v>10</v>
      </c>
    </row>
    <row r="14" spans="2:2" x14ac:dyDescent="0.25">
      <c r="B14" s="3" t="s">
        <v>11</v>
      </c>
    </row>
    <row r="15" spans="2:2" x14ac:dyDescent="0.25">
      <c r="B15" s="3" t="s">
        <v>2</v>
      </c>
    </row>
    <row r="16" spans="2:2" x14ac:dyDescent="0.25">
      <c r="B16" s="4" t="s">
        <v>12</v>
      </c>
    </row>
    <row r="17" spans="2:2" x14ac:dyDescent="0.25">
      <c r="B17" s="3" t="s">
        <v>13</v>
      </c>
    </row>
    <row r="18" spans="2:2" x14ac:dyDescent="0.25">
      <c r="B18" s="3" t="s">
        <v>14</v>
      </c>
    </row>
    <row r="19" spans="2:2" x14ac:dyDescent="0.25">
      <c r="B19" s="3" t="s">
        <v>15</v>
      </c>
    </row>
    <row r="20" spans="2:2" x14ac:dyDescent="0.25">
      <c r="B20" s="3" t="s">
        <v>2</v>
      </c>
    </row>
    <row r="21" spans="2:2" x14ac:dyDescent="0.25">
      <c r="B21" s="5" t="s">
        <v>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96DB1"/>
  </sheetPr>
  <dimension ref="A1:F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5" width="14" customWidth="1"/>
    <col min="6" max="6" width="16" customWidth="1"/>
  </cols>
  <sheetData>
    <row r="1" ht="20" customHeight="1" spans="1:6" x14ac:dyDescent="0.25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x14ac:dyDescent="0.25">
      <c r="A2" s="7" t="s">
        <v>23</v>
      </c>
      <c r="B2" s="8"/>
      <c r="C2" s="8"/>
      <c r="D2" s="8"/>
      <c r="E2" s="8"/>
      <c r="F2" s="9">
        <f>SUM(B2:E2)</f>
        <v>0</v>
      </c>
    </row>
    <row r="3" spans="1:6" x14ac:dyDescent="0.25">
      <c r="A3" s="7" t="s">
        <v>24</v>
      </c>
      <c r="B3" s="8"/>
      <c r="C3" s="8"/>
      <c r="D3" s="8"/>
      <c r="E3" s="8"/>
      <c r="F3" s="9">
        <f>SUM(B3:E3)</f>
        <v>0</v>
      </c>
    </row>
    <row r="4" spans="1:6" x14ac:dyDescent="0.25">
      <c r="A4" s="7" t="s">
        <v>25</v>
      </c>
      <c r="B4" s="8"/>
      <c r="C4" s="8"/>
      <c r="D4" s="8"/>
      <c r="E4" s="8"/>
      <c r="F4" s="9">
        <f>SUM(B4:E4)</f>
        <v>0</v>
      </c>
    </row>
    <row r="5" spans="1:6" x14ac:dyDescent="0.25">
      <c r="A5" s="7" t="s">
        <v>26</v>
      </c>
      <c r="B5" s="8"/>
      <c r="C5" s="8"/>
      <c r="D5" s="8"/>
      <c r="E5" s="8"/>
      <c r="F5" s="9">
        <f>SUM(B5:E5)</f>
        <v>0</v>
      </c>
    </row>
    <row r="6" spans="1:6" x14ac:dyDescent="0.25">
      <c r="A6" s="7" t="s">
        <v>27</v>
      </c>
      <c r="B6" s="8"/>
      <c r="C6" s="8"/>
      <c r="D6" s="8"/>
      <c r="E6" s="8"/>
      <c r="F6" s="9">
        <f>SUM(B6:E6)</f>
        <v>0</v>
      </c>
    </row>
    <row r="7" spans="1:6" x14ac:dyDescent="0.25">
      <c r="A7" s="7" t="s">
        <v>28</v>
      </c>
      <c r="B7" s="8"/>
      <c r="C7" s="8"/>
      <c r="D7" s="8"/>
      <c r="E7" s="8"/>
      <c r="F7" s="9">
        <f>SUM(B7:E7)</f>
        <v>0</v>
      </c>
    </row>
    <row r="8" spans="1:6" x14ac:dyDescent="0.25">
      <c r="A8" s="7" t="s">
        <v>29</v>
      </c>
      <c r="B8" s="8"/>
      <c r="C8" s="8"/>
      <c r="D8" s="8"/>
      <c r="E8" s="8"/>
      <c r="F8" s="9">
        <f>SUM(B8:E8)</f>
        <v>0</v>
      </c>
    </row>
    <row r="9" spans="1:6" x14ac:dyDescent="0.25">
      <c r="A9" s="7" t="s">
        <v>30</v>
      </c>
      <c r="B9" s="8"/>
      <c r="C9" s="8"/>
      <c r="D9" s="8"/>
      <c r="E9" s="8"/>
      <c r="F9" s="9">
        <f>SUM(B9:E9)</f>
        <v>0</v>
      </c>
    </row>
    <row r="10" spans="1:6" x14ac:dyDescent="0.25">
      <c r="A10" s="7" t="s">
        <v>31</v>
      </c>
      <c r="B10" s="8"/>
      <c r="C10" s="8"/>
      <c r="D10" s="8"/>
      <c r="E10" s="8"/>
      <c r="F10" s="9">
        <f>SUM(B10:E10)</f>
        <v>0</v>
      </c>
    </row>
    <row r="11" spans="1:6" x14ac:dyDescent="0.25">
      <c r="A11" s="10" t="s">
        <v>32</v>
      </c>
      <c r="B11" s="11">
        <f>SUM(B2:B10)</f>
        <v>0</v>
      </c>
      <c r="C11" s="11">
        <f>SUM(C2:C10)</f>
        <v>0</v>
      </c>
      <c r="D11" s="11">
        <f>SUM(D2:D10)</f>
        <v>0</v>
      </c>
      <c r="E11" s="11">
        <f>SUM(E2:E10)</f>
        <v>0</v>
      </c>
      <c r="F11" s="11">
        <f>SUM(F2:F10)</f>
        <v>0</v>
      </c>
    </row>
  </sheetData>
  <dataValidations count="2">
    <dataValidation type="decimal" operator="greaterThanOrEqual" allowBlank="1" showErrorMessage="1" errorTitle="Numbers only" error="Enter a dollar amount of 0 or more." sqref="B10:E10">
      <formula1>0</formula1>
    </dataValidation>
    <dataValidation type="decimal" operator="greaterThanOrEqual" allowBlank="1" showErrorMessage="1" errorTitle="Numbers only" error="Enter a dollar amount of 0 or more." sqref="B2:E10">
      <formula1>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96DB1"/>
  </sheetPr>
  <dimension ref="A1:F1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6" customWidth="1"/>
    <col min="2" max="5" width="15" customWidth="1"/>
    <col min="6" max="6" width="16" customWidth="1"/>
  </cols>
  <sheetData>
    <row r="1" ht="20" customHeight="1" spans="1:6" x14ac:dyDescent="0.25">
      <c r="A1" s="6" t="s">
        <v>33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x14ac:dyDescent="0.25">
      <c r="A2" s="7" t="s">
        <v>34</v>
      </c>
      <c r="B2" s="8"/>
      <c r="C2" s="8"/>
      <c r="D2" s="8"/>
      <c r="E2" s="8"/>
      <c r="F2" s="9">
        <f>SUM(B2:E2)</f>
        <v>0</v>
      </c>
    </row>
    <row r="3" spans="1:6" x14ac:dyDescent="0.25">
      <c r="A3" s="7" t="s">
        <v>35</v>
      </c>
      <c r="B3" s="8"/>
      <c r="C3" s="8"/>
      <c r="D3" s="8"/>
      <c r="E3" s="8"/>
      <c r="F3" s="9">
        <f>SUM(B3:E3)</f>
        <v>0</v>
      </c>
    </row>
    <row r="4" spans="1:6" x14ac:dyDescent="0.25">
      <c r="A4" s="7" t="s">
        <v>36</v>
      </c>
      <c r="B4" s="8"/>
      <c r="C4" s="8"/>
      <c r="D4" s="8"/>
      <c r="E4" s="8"/>
      <c r="F4" s="9">
        <f>SUM(B4:E4)</f>
        <v>0</v>
      </c>
    </row>
    <row r="5" spans="1:6" x14ac:dyDescent="0.25">
      <c r="A5" s="7" t="s">
        <v>37</v>
      </c>
      <c r="B5" s="8"/>
      <c r="C5" s="8"/>
      <c r="D5" s="8"/>
      <c r="E5" s="8"/>
      <c r="F5" s="9">
        <f>SUM(B5:E5)</f>
        <v>0</v>
      </c>
    </row>
    <row r="6" spans="1:6" x14ac:dyDescent="0.25">
      <c r="A6" s="7" t="s">
        <v>38</v>
      </c>
      <c r="B6" s="8"/>
      <c r="C6" s="8"/>
      <c r="D6" s="8"/>
      <c r="E6" s="8"/>
      <c r="F6" s="9">
        <f>SUM(B6:E6)</f>
        <v>0</v>
      </c>
    </row>
    <row r="7" spans="1:6" x14ac:dyDescent="0.25">
      <c r="A7" s="7" t="s">
        <v>39</v>
      </c>
      <c r="B7" s="8"/>
      <c r="C7" s="8"/>
      <c r="D7" s="8"/>
      <c r="E7" s="8"/>
      <c r="F7" s="9">
        <f>SUM(B7:E7)</f>
        <v>0</v>
      </c>
    </row>
    <row r="8" spans="1:6" x14ac:dyDescent="0.25">
      <c r="A8" s="10" t="s">
        <v>40</v>
      </c>
      <c r="B8" s="11">
        <f>SUM(B2:B7)</f>
        <v>0</v>
      </c>
      <c r="C8" s="11">
        <f>SUM(C2:C7)</f>
        <v>0</v>
      </c>
      <c r="D8" s="11">
        <f>SUM(D2:D7)</f>
        <v>0</v>
      </c>
      <c r="E8" s="11">
        <f>SUM(E2:E7)</f>
        <v>0</v>
      </c>
      <c r="F8" s="11">
        <f>SUM(F2:F7)</f>
        <v>0</v>
      </c>
    </row>
    <row r="9" spans="1:6" x14ac:dyDescent="0.25">
      <c r="A9" s="10" t="s">
        <v>41</v>
      </c>
      <c r="B9" s="11">
        <f>Cost!B11</f>
        <v>0</v>
      </c>
      <c r="C9" s="11">
        <f>Cost!C11</f>
        <v>0</v>
      </c>
      <c r="D9" s="11">
        <f>Cost!D11</f>
        <v>0</v>
      </c>
      <c r="E9" s="11">
        <f>Cost!E11</f>
        <v>0</v>
      </c>
      <c r="F9" s="11">
        <f>Cost!F11</f>
        <v>0</v>
      </c>
    </row>
    <row r="10" spans="1:6" x14ac:dyDescent="0.25">
      <c r="A10" s="10" t="s">
        <v>42</v>
      </c>
      <c r="B10" s="11">
        <f>MAX(0,B9-B8)</f>
        <v>0</v>
      </c>
      <c r="C10" s="11">
        <f>MAX(0,C9-C8)</f>
        <v>0</v>
      </c>
      <c r="D10" s="11">
        <f>MAX(0,D9-D8)</f>
        <v>0</v>
      </c>
      <c r="E10" s="11">
        <f>MAX(0,E9-E8)</f>
        <v>0</v>
      </c>
      <c r="F10" s="11">
        <f>SUM(B10:E10)</f>
        <v>0</v>
      </c>
    </row>
    <row r="12" spans="1:5" x14ac:dyDescent="0.25">
      <c r="A12" s="12" t="s">
        <v>43</v>
      </c>
      <c r="B12" s="12" t="str">
        <f>IF(B6&gt;50000,"Over the annual limit","Within limit")</f>
        <v>Within limit</v>
      </c>
      <c r="C12" s="12" t="str">
        <f>IF(C6&gt;50000,"Over the annual limit","Within limit")</f>
        <v>Within limit</v>
      </c>
      <c r="D12" s="12" t="str">
        <f>IF(D6&gt;50000,"Over the annual limit","Within limit")</f>
        <v>Within limit</v>
      </c>
      <c r="E12" s="12" t="str">
        <f>IF(E6&gt;50000,"Over the annual limit","Within limit")</f>
        <v>Within limit</v>
      </c>
    </row>
    <row r="13" spans="1:5" x14ac:dyDescent="0.25">
      <c r="A13" s="12" t="s">
        <v>44</v>
      </c>
      <c r="B13" s="12" t="str">
        <f>IF(SUM($B6:B6)&gt;200000,"Over the total limit","Within limit")</f>
        <v>Within limit</v>
      </c>
      <c r="C13" s="12" t="str">
        <f>IF(SUM($B6:C6)&gt;200000,"Over the total limit","Within limit")</f>
        <v>Within limit</v>
      </c>
      <c r="D13" s="12" t="str">
        <f>IF(SUM($B6:D6)&gt;200000,"Over the total limit","Within limit")</f>
        <v>Within limit</v>
      </c>
      <c r="E13" s="12" t="str">
        <f>IF(SUM($B6:E6)&gt;200000,"Over the total limit","Within limit")</f>
        <v>Within limit</v>
      </c>
    </row>
    <row r="15" spans="1:1" x14ac:dyDescent="0.25">
      <c r="A15" s="13" t="s">
        <v>45</v>
      </c>
    </row>
  </sheetData>
  <conditionalFormatting sqref="B12:E13">
    <cfRule type="containsText" dxfId="0" priority="1">
      <formula>NOT(ISERROR(SEARCH("Over",B12)))</formula>
    </cfRule>
  </conditionalFormatting>
  <dataValidations count="1">
    <dataValidation type="decimal" operator="greaterThanOrEqual" allowBlank="1" showErrorMessage="1" errorTitle="Numbers only" error="Enter a dollar amount of 0 or more." sqref="B2:E7">
      <formula1>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96DB1"/>
  </sheetPr>
  <dimension ref="A1:C13"/>
  <sheetViews>
    <sheetView workbookViewId="0" showGridLines="0"/>
  </sheetViews>
  <sheetFormatPr defaultRowHeight="15" outlineLevelRow="0" outlineLevelCol="0" x14ac:dyDescent="55"/>
  <cols>
    <col min="1" max="1" width="52" customWidth="1"/>
    <col min="2" max="3" width="18" customWidth="1"/>
  </cols>
  <sheetData>
    <row r="1" ht="20" customHeight="1" spans="1:3" x14ac:dyDescent="0.25">
      <c r="A1" s="6" t="s">
        <v>46</v>
      </c>
      <c r="B1" s="6" t="s">
        <v>47</v>
      </c>
      <c r="C1" s="6" t="s">
        <v>39</v>
      </c>
    </row>
    <row r="2" spans="1:3" x14ac:dyDescent="0.25">
      <c r="A2" t="s">
        <v>48</v>
      </c>
      <c r="B2" s="14">
        <v>0</v>
      </c>
      <c r="C2" s="14">
        <v>0</v>
      </c>
    </row>
    <row r="3" spans="1:3" x14ac:dyDescent="0.25">
      <c r="A3" t="s">
        <v>49</v>
      </c>
      <c r="B3" s="15">
        <v>10</v>
      </c>
      <c r="C3" s="15">
        <v>10</v>
      </c>
    </row>
    <row r="5" ht="20" customHeight="1" spans="1:3" x14ac:dyDescent="0.25">
      <c r="A5" s="6" t="s">
        <v>50</v>
      </c>
      <c r="B5" s="6" t="s">
        <v>47</v>
      </c>
      <c r="C5" s="6" t="s">
        <v>39</v>
      </c>
    </row>
    <row r="6" spans="1:3" x14ac:dyDescent="0.25">
      <c r="A6" s="7" t="s">
        <v>51</v>
      </c>
      <c r="B6" s="9">
        <f>Funding!F6</f>
        <v>0</v>
      </c>
      <c r="C6" s="9">
        <f>Funding!F7</f>
        <v>0</v>
      </c>
    </row>
    <row r="7" spans="1:3" x14ac:dyDescent="0.25">
      <c r="A7" s="7" t="s">
        <v>52</v>
      </c>
      <c r="B7" s="9">
        <f>(Funding!B6*4.5+Funding!C6*3.5+Funding!D6*2.5+Funding!E6*1.5)*B2/100</f>
        <v>0</v>
      </c>
      <c r="C7" s="9">
        <f>(Funding!B7*4.5+Funding!C7*3.5+Funding!D7*2.5+Funding!E7*1.5)*C2/100</f>
        <v>0</v>
      </c>
    </row>
    <row r="8" spans="1:3" x14ac:dyDescent="0.25">
      <c r="A8" s="7" t="s">
        <v>53</v>
      </c>
      <c r="B8" s="9">
        <f>B6+B7</f>
        <v>0</v>
      </c>
      <c r="C8" s="9">
        <f>C6+C7</f>
        <v>0</v>
      </c>
    </row>
    <row r="9" spans="1:3" x14ac:dyDescent="0.25">
      <c r="A9" s="7" t="s">
        <v>54</v>
      </c>
      <c r="B9" s="9">
        <f>IF(B8=0,0,IF(B2=0,B8/(B3*12),PMT(B2/100/12,B3*12,-B8)))</f>
        <v>0</v>
      </c>
      <c r="C9" s="9">
        <f>IF(C8=0,0,IF(C2=0,C8/(C3*12),PMT(C2/100/12,C3*12,-C8)))</f>
        <v>0</v>
      </c>
    </row>
    <row r="10" spans="1:3" x14ac:dyDescent="0.25">
      <c r="A10" s="7" t="s">
        <v>55</v>
      </c>
      <c r="B10" s="9">
        <f>B9*B3*12</f>
        <v>0</v>
      </c>
      <c r="C10" s="9">
        <f>C9*C3*12</f>
        <v>0</v>
      </c>
    </row>
    <row r="12" ht="32" customHeight="1" spans="1:3" x14ac:dyDescent="0.25">
      <c r="A12" s="16" t="s">
        <v>56</v>
      </c>
      <c r="B12" s="16"/>
      <c r="C12" s="16"/>
    </row>
    <row r="13" ht="32" customHeight="1" spans="1:3" x14ac:dyDescent="0.25">
      <c r="A13" s="16" t="s">
        <v>57</v>
      </c>
      <c r="B13" s="16"/>
      <c r="C13" s="16"/>
    </row>
  </sheetData>
  <mergeCells count="2">
    <mergeCell ref="A12:C12"/>
    <mergeCell ref="A13:C1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Start here</vt:lpstr>
      <vt:lpstr>Cost</vt:lpstr>
      <vt:lpstr>Funding</vt:lpstr>
      <vt:lpstr>Loan estimate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ToothOps</dc:creator>
  <dc:title>Dental School Cost Calculator — ToothOps</dc:title>
  <dc:subject/>
  <dc:description/>
  <cp:keywords/>
  <cp:category/>
  <cp:lastModifiedBy>Unknown</cp:lastModifiedBy>
  <dcterms:created xsi:type="dcterms:W3CDTF">2026-11-08T16:14:31Z</dcterms:created>
  <dcterms:modified xsi:type="dcterms:W3CDTF">2026-11-08T16:14:31Z</dcterms:modified>
</cp:coreProperties>
</file>